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595" activeTab="1"/>
  </bookViews>
  <sheets>
    <sheet name="Indsæt foreningens navn her" sheetId="1" r:id="rId1"/>
    <sheet name="Fordelingsnøgle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1" l="1"/>
  <c r="E38" i="1" l="1"/>
  <c r="C40" i="1"/>
  <c r="E40" i="1" s="1"/>
  <c r="C38" i="1"/>
  <c r="E56" i="1" l="1"/>
  <c r="E54" i="1"/>
  <c r="E39" i="1"/>
  <c r="E35" i="1"/>
  <c r="E31" i="1"/>
  <c r="E29" i="1"/>
  <c r="E25" i="1"/>
  <c r="E27" i="1"/>
  <c r="E22" i="1"/>
  <c r="E19" i="1"/>
  <c r="E14" i="1" l="1"/>
  <c r="C55" i="1" l="1"/>
  <c r="E55" i="1" s="1"/>
  <c r="C53" i="1"/>
  <c r="E53" i="1" s="1"/>
  <c r="C52" i="1"/>
  <c r="E52" i="1" s="1"/>
  <c r="C51" i="1"/>
  <c r="E51" i="1" s="1"/>
  <c r="C47" i="1"/>
  <c r="E47" i="1" s="1"/>
  <c r="C46" i="1"/>
  <c r="E46" i="1" s="1"/>
  <c r="C45" i="1"/>
  <c r="E45" i="1" s="1"/>
  <c r="C44" i="1"/>
  <c r="E44" i="1" s="1"/>
  <c r="C43" i="1"/>
  <c r="E43" i="1" s="1"/>
  <c r="C37" i="1"/>
  <c r="E37" i="1" s="1"/>
  <c r="C36" i="1"/>
  <c r="E36" i="1" s="1"/>
  <c r="C34" i="1"/>
  <c r="E34" i="1" s="1"/>
  <c r="C30" i="1"/>
  <c r="E30" i="1" s="1"/>
  <c r="C28" i="1"/>
  <c r="E28" i="1" s="1"/>
  <c r="C26" i="1"/>
  <c r="E26" i="1" s="1"/>
  <c r="C24" i="1"/>
  <c r="E24" i="1" s="1"/>
  <c r="C23" i="1"/>
  <c r="E23" i="1" s="1"/>
  <c r="C21" i="1"/>
  <c r="E21" i="1" s="1"/>
  <c r="C20" i="1"/>
  <c r="E20" i="1" s="1"/>
  <c r="C18" i="1"/>
  <c r="E18" i="1" s="1"/>
  <c r="C15" i="1"/>
  <c r="E15" i="1" s="1"/>
  <c r="C13" i="1"/>
  <c r="E13" i="1" s="1"/>
  <c r="C12" i="1"/>
  <c r="E12" i="1" s="1"/>
  <c r="C11" i="1"/>
  <c r="E11" i="1" s="1"/>
  <c r="C10" i="1"/>
  <c r="E10" i="1" s="1"/>
  <c r="E9" i="1"/>
  <c r="C6" i="1"/>
  <c r="E6" i="1" s="1"/>
  <c r="E5" i="1"/>
  <c r="E41" i="1" l="1"/>
  <c r="F41" i="1" s="1"/>
  <c r="E7" i="1"/>
  <c r="F7" i="1" s="1"/>
  <c r="E16" i="1"/>
  <c r="F16" i="1" s="1"/>
  <c r="E57" i="1"/>
  <c r="F57" i="1" s="1"/>
  <c r="E32" i="1"/>
  <c r="F32" i="1" s="1"/>
  <c r="E48" i="1"/>
  <c r="F48" i="1" s="1"/>
  <c r="F58" i="1" l="1"/>
</calcChain>
</file>

<file path=xl/sharedStrings.xml><?xml version="1.0" encoding="utf-8"?>
<sst xmlns="http://schemas.openxmlformats.org/spreadsheetml/2006/main" count="164" uniqueCount="69">
  <si>
    <t>Banebehov</t>
  </si>
  <si>
    <t>11-mands timer</t>
  </si>
  <si>
    <t>Banetype</t>
  </si>
  <si>
    <t>Antal pr session</t>
  </si>
  <si>
    <t>Antal medlemmer</t>
  </si>
  <si>
    <t>U10 Drenge</t>
  </si>
  <si>
    <t>5-mands</t>
  </si>
  <si>
    <t>U10 Piger</t>
  </si>
  <si>
    <t>U11 Drenge</t>
  </si>
  <si>
    <t>8-mands</t>
  </si>
  <si>
    <t>U11 Piger</t>
  </si>
  <si>
    <t>U12 Drenge</t>
  </si>
  <si>
    <t>U12 Piger</t>
  </si>
  <si>
    <t>U13 Drenge</t>
  </si>
  <si>
    <t>U13 Drenge Øst</t>
  </si>
  <si>
    <t>U13 Piger</t>
  </si>
  <si>
    <t>U14 Drenge</t>
  </si>
  <si>
    <t>11-mands</t>
  </si>
  <si>
    <t xml:space="preserve">U14 Drenge Øst </t>
  </si>
  <si>
    <t xml:space="preserve"> </t>
  </si>
  <si>
    <t>U14 Piger</t>
  </si>
  <si>
    <t>U15 Drenge</t>
  </si>
  <si>
    <t>U15 Drenge Øst</t>
  </si>
  <si>
    <t>U15 Piger</t>
  </si>
  <si>
    <t>U16 Drenge</t>
  </si>
  <si>
    <t>U16 Piger</t>
  </si>
  <si>
    <t>U16 Piger Øst</t>
  </si>
  <si>
    <t>U16 Drenge Øst</t>
  </si>
  <si>
    <t>U17 Drenge</t>
  </si>
  <si>
    <t>U18 Piger</t>
  </si>
  <si>
    <t>U18 Piger Øst</t>
  </si>
  <si>
    <t>U19  Drenge</t>
  </si>
  <si>
    <t>U19 Drenge Øst</t>
  </si>
  <si>
    <t>Kvinde Senior</t>
  </si>
  <si>
    <t>Kvinde Divisionen</t>
  </si>
  <si>
    <t>Herre DS og Sj</t>
  </si>
  <si>
    <t>Hr serie 1-2</t>
  </si>
  <si>
    <t>Hr Serie 3-6</t>
  </si>
  <si>
    <t>Oldboys</t>
  </si>
  <si>
    <t>Old girls</t>
  </si>
  <si>
    <t>Veteran</t>
  </si>
  <si>
    <t>Superveteran</t>
  </si>
  <si>
    <t>Amerikansk fodbold</t>
  </si>
  <si>
    <t>U12-U14</t>
  </si>
  <si>
    <t>U15-U17</t>
  </si>
  <si>
    <t>U19</t>
  </si>
  <si>
    <t>Nationalliga</t>
  </si>
  <si>
    <t>Række</t>
  </si>
  <si>
    <t># pr session</t>
  </si>
  <si>
    <t>Beregningsfaktor</t>
  </si>
  <si>
    <t>Længde min.</t>
  </si>
  <si>
    <t>11-mands enheder</t>
  </si>
  <si>
    <t>U10</t>
  </si>
  <si>
    <t>U11 - U13</t>
  </si>
  <si>
    <t>U14-U17</t>
  </si>
  <si>
    <t xml:space="preserve">Kvinde Senior </t>
  </si>
  <si>
    <t>Old og Veteran</t>
  </si>
  <si>
    <t>Herre Serie 3-6</t>
  </si>
  <si>
    <t>ja eller nej---&gt;</t>
  </si>
  <si>
    <t>nej</t>
  </si>
  <si>
    <t>U19 (elite)</t>
  </si>
  <si>
    <t>Herre DS (elite)</t>
  </si>
  <si>
    <t>Nationalliga (elite)</t>
  </si>
  <si>
    <t>U17 Drenge Øst</t>
  </si>
  <si>
    <t xml:space="preserve">Kvinde Senior Div. </t>
  </si>
  <si>
    <t xml:space="preserve">Indsæt foreningens navn her </t>
  </si>
  <si>
    <t>Amerikansk fodbold bliver skaleret ud fra, at der kan træne 40 spillere på  en normal amerikansk fodboldbane</t>
  </si>
  <si>
    <t>U19 - Serie 2, Hr. DS, Hr. SJ og Hr. serie 1-2</t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</si>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</sst>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0" fillId="0" borderId="0" xfId="0" applyFill="1" applyBorder="1" applyProtection="1"/>
    <xf numFmtId="0" fontId="2" fillId="3" borderId="1" xfId="0" applyFont="1" applyFill="1" applyBorder="1" applyProtection="1"/>
    <xf numFmtId="0" fontId="3" fillId="3" borderId="1" xfId="0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65" fontId="2" fillId="0" borderId="2" xfId="0" applyNumberFormat="1" applyFont="1" applyBorder="1" applyProtection="1"/>
    <xf numFmtId="165" fontId="0" fillId="0" borderId="0" xfId="0" applyNumberFormat="1" applyProtection="1"/>
    <xf numFmtId="0" fontId="2" fillId="4" borderId="0" xfId="0" applyFont="1" applyFill="1" applyProtection="1"/>
    <xf numFmtId="0" fontId="0" fillId="3" borderId="1" xfId="0" applyFill="1" applyBorder="1" applyProtection="1"/>
    <xf numFmtId="0" fontId="0" fillId="0" borderId="1" xfId="0" applyFill="1" applyBorder="1" applyProtection="1">
      <protection locked="0"/>
    </xf>
    <xf numFmtId="0" fontId="2" fillId="0" borderId="0" xfId="0" applyFont="1" applyFill="1" applyProtection="1"/>
    <xf numFmtId="0" fontId="0" fillId="0" borderId="0" xfId="0" applyFill="1" applyBorder="1" applyProtection="1">
      <protection locked="0"/>
    </xf>
    <xf numFmtId="165" fontId="0" fillId="0" borderId="0" xfId="0" applyNumberFormat="1" applyBorder="1" applyAlignment="1" applyProtection="1">
      <alignment horizontal="center"/>
    </xf>
    <xf numFmtId="165" fontId="2" fillId="0" borderId="2" xfId="0" applyNumberFormat="1" applyFont="1" applyBorder="1" applyAlignment="1" applyProtection="1"/>
    <xf numFmtId="165" fontId="2" fillId="0" borderId="0" xfId="1" applyNumberFormat="1" applyFont="1" applyProtection="1"/>
    <xf numFmtId="0" fontId="2" fillId="5" borderId="1" xfId="0" applyFont="1" applyFill="1" applyBorder="1" applyProtection="1"/>
    <xf numFmtId="0" fontId="2" fillId="5" borderId="1" xfId="0" applyFont="1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  <protection locked="0"/>
    </xf>
    <xf numFmtId="165" fontId="0" fillId="0" borderId="0" xfId="0" applyNumberFormat="1" applyFill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F60"/>
  <sheetViews>
    <sheetView workbookViewId="0">
      <selection activeCell="D5" sqref="D5"/>
    </sheetView>
  </sheetViews>
  <sheetFormatPr defaultRowHeight="15" x14ac:dyDescent="0.25"/>
  <cols>
    <col min="1" max="1" width="17.28515625" bestFit="1" customWidth="1"/>
    <col min="2" max="2" width="19.140625" bestFit="1" customWidth="1"/>
    <col min="3" max="3" width="15.140625" bestFit="1" customWidth="1"/>
    <col min="4" max="4" width="17.7109375" bestFit="1" customWidth="1"/>
    <col min="5" max="5" width="11" bestFit="1" customWidth="1"/>
  </cols>
  <sheetData>
    <row r="1" spans="1:6" ht="14.45" x14ac:dyDescent="0.3">
      <c r="A1" s="1"/>
      <c r="B1" s="1"/>
      <c r="C1" s="1"/>
      <c r="D1" s="1"/>
      <c r="E1" s="2" t="s">
        <v>0</v>
      </c>
      <c r="F1" s="2" t="s">
        <v>1</v>
      </c>
    </row>
    <row r="2" spans="1:6" x14ac:dyDescent="0.25">
      <c r="A2" s="1"/>
      <c r="B2" s="31" t="s">
        <v>65</v>
      </c>
      <c r="C2" s="31"/>
      <c r="D2" s="31"/>
      <c r="E2" s="1"/>
      <c r="F2" s="1"/>
    </row>
    <row r="3" spans="1:6" ht="14.45" x14ac:dyDescent="0.3">
      <c r="A3" s="1"/>
      <c r="B3" s="3"/>
      <c r="C3" s="2"/>
      <c r="D3" s="1"/>
      <c r="E3" s="1"/>
      <c r="F3" s="1"/>
    </row>
    <row r="4" spans="1:6" ht="14.45" x14ac:dyDescent="0.3">
      <c r="A4" s="4"/>
      <c r="B4" s="5" t="s">
        <v>2</v>
      </c>
      <c r="C4" s="5" t="s">
        <v>3</v>
      </c>
      <c r="D4" s="6" t="s">
        <v>4</v>
      </c>
      <c r="E4" s="4"/>
      <c r="F4" s="4"/>
    </row>
    <row r="5" spans="1:6" ht="14.45" x14ac:dyDescent="0.3">
      <c r="A5" s="2" t="s">
        <v>5</v>
      </c>
      <c r="B5" s="7" t="s">
        <v>6</v>
      </c>
      <c r="C5" s="7">
        <v>10</v>
      </c>
      <c r="D5" s="8"/>
      <c r="E5" s="9">
        <f>+D5/C5*Fordelingsnøgle!$D$5*Fordelingsnøgle!$E$5/60</f>
        <v>0</v>
      </c>
      <c r="F5" s="1"/>
    </row>
    <row r="6" spans="1:6" ht="14.45" x14ac:dyDescent="0.3">
      <c r="A6" s="2" t="s">
        <v>7</v>
      </c>
      <c r="B6" s="7" t="s">
        <v>6</v>
      </c>
      <c r="C6" s="7">
        <f>Fordelingsnøgle!$C$5</f>
        <v>10</v>
      </c>
      <c r="D6" s="8">
        <v>0</v>
      </c>
      <c r="E6" s="9">
        <f>+D6/C6*Fordelingsnøgle!$D$5*Fordelingsnøgle!$E$5/60</f>
        <v>0</v>
      </c>
      <c r="F6" s="1"/>
    </row>
    <row r="7" spans="1:6" thickBot="1" x14ac:dyDescent="0.35">
      <c r="A7" s="1"/>
      <c r="B7" s="10"/>
      <c r="C7" s="10"/>
      <c r="D7" s="10"/>
      <c r="E7" s="9">
        <f>SUM(E5:E6)</f>
        <v>0</v>
      </c>
      <c r="F7" s="11">
        <f>E7/Fordelingsnøgle!$F$5</f>
        <v>0</v>
      </c>
    </row>
    <row r="8" spans="1:6" ht="14.45" x14ac:dyDescent="0.3">
      <c r="A8" s="1"/>
      <c r="B8" s="5" t="s">
        <v>2</v>
      </c>
      <c r="C8" s="5" t="s">
        <v>3</v>
      </c>
      <c r="D8" s="6" t="s">
        <v>4</v>
      </c>
      <c r="E8" s="12"/>
      <c r="F8" s="1"/>
    </row>
    <row r="9" spans="1:6" ht="14.45" x14ac:dyDescent="0.3">
      <c r="A9" s="2" t="s">
        <v>8</v>
      </c>
      <c r="B9" s="7" t="s">
        <v>9</v>
      </c>
      <c r="C9" s="7">
        <f>Fordelingsnøgle!$C$6</f>
        <v>20</v>
      </c>
      <c r="D9" s="8">
        <v>0</v>
      </c>
      <c r="E9" s="9">
        <f>+D9/C9*Fordelingsnøgle!$D$6*Fordelingsnøgle!$E$6/60</f>
        <v>0</v>
      </c>
      <c r="F9" s="1"/>
    </row>
    <row r="10" spans="1:6" ht="14.45" x14ac:dyDescent="0.3">
      <c r="A10" s="2" t="s">
        <v>10</v>
      </c>
      <c r="B10" s="7" t="s">
        <v>9</v>
      </c>
      <c r="C10" s="7">
        <f>Fordelingsnøgle!$C$6</f>
        <v>20</v>
      </c>
      <c r="D10" s="8">
        <v>0</v>
      </c>
      <c r="E10" s="9">
        <f>+D10/C10*Fordelingsnøgle!$D$6*Fordelingsnøgle!$E$6/60</f>
        <v>0</v>
      </c>
      <c r="F10" s="1"/>
    </row>
    <row r="11" spans="1:6" ht="14.45" x14ac:dyDescent="0.3">
      <c r="A11" s="2" t="s">
        <v>11</v>
      </c>
      <c r="B11" s="7" t="s">
        <v>9</v>
      </c>
      <c r="C11" s="7">
        <f>Fordelingsnøgle!$C$6</f>
        <v>20</v>
      </c>
      <c r="D11" s="8">
        <v>0</v>
      </c>
      <c r="E11" s="9">
        <f>+D11/C11*Fordelingsnøgle!$D$6*Fordelingsnøgle!$E$6/60</f>
        <v>0</v>
      </c>
      <c r="F11" s="1"/>
    </row>
    <row r="12" spans="1:6" ht="14.45" x14ac:dyDescent="0.3">
      <c r="A12" s="2" t="s">
        <v>12</v>
      </c>
      <c r="B12" s="7" t="s">
        <v>9</v>
      </c>
      <c r="C12" s="7">
        <f>Fordelingsnøgle!$C$6</f>
        <v>20</v>
      </c>
      <c r="D12" s="8">
        <v>0</v>
      </c>
      <c r="E12" s="9">
        <f>+D12/C12*Fordelingsnøgle!$D$6*Fordelingsnøgle!$E$6/60</f>
        <v>0</v>
      </c>
      <c r="F12" s="1"/>
    </row>
    <row r="13" spans="1:6" ht="14.45" x14ac:dyDescent="0.3">
      <c r="A13" s="2" t="s">
        <v>13</v>
      </c>
      <c r="B13" s="7" t="s">
        <v>9</v>
      </c>
      <c r="C13" s="7">
        <f>Fordelingsnøgle!$C$6</f>
        <v>20</v>
      </c>
      <c r="D13" s="8">
        <v>0</v>
      </c>
      <c r="E13" s="9">
        <f>+D13/C13*Fordelingsnøgle!$D$6*Fordelingsnøgle!$E$6/60</f>
        <v>0</v>
      </c>
      <c r="F13" s="1"/>
    </row>
    <row r="14" spans="1:6" x14ac:dyDescent="0.25">
      <c r="A14" s="13" t="s">
        <v>14</v>
      </c>
      <c r="B14" s="7" t="s">
        <v>9</v>
      </c>
      <c r="C14" s="28" t="s">
        <v>58</v>
      </c>
      <c r="D14" s="29" t="s">
        <v>59</v>
      </c>
      <c r="E14" s="30">
        <f>IF(D14="ja",1.5,0)</f>
        <v>0</v>
      </c>
      <c r="F14" s="1"/>
    </row>
    <row r="15" spans="1:6" ht="14.45" x14ac:dyDescent="0.3">
      <c r="A15" s="2" t="s">
        <v>15</v>
      </c>
      <c r="B15" s="7" t="s">
        <v>9</v>
      </c>
      <c r="C15" s="7">
        <f>Fordelingsnøgle!$C$6</f>
        <v>20</v>
      </c>
      <c r="D15" s="8">
        <v>0</v>
      </c>
      <c r="E15" s="9">
        <f>+D15/C15*Fordelingsnøgle!$D$6*Fordelingsnøgle!$E$6/60</f>
        <v>0</v>
      </c>
      <c r="F15" s="1"/>
    </row>
    <row r="16" spans="1:6" thickBot="1" x14ac:dyDescent="0.35">
      <c r="A16" s="1"/>
      <c r="B16" s="1"/>
      <c r="C16" s="1"/>
      <c r="D16" s="1"/>
      <c r="E16" s="9">
        <f>SUM(E9:E15)</f>
        <v>0</v>
      </c>
      <c r="F16" s="11">
        <f>E16/Fordelingsnøgle!F6</f>
        <v>0</v>
      </c>
    </row>
    <row r="17" spans="1:6" ht="14.45" x14ac:dyDescent="0.3">
      <c r="A17" s="1"/>
      <c r="B17" s="5" t="s">
        <v>2</v>
      </c>
      <c r="C17" s="5" t="s">
        <v>3</v>
      </c>
      <c r="D17" s="6" t="s">
        <v>4</v>
      </c>
      <c r="E17" s="12"/>
      <c r="F17" s="1"/>
    </row>
    <row r="18" spans="1:6" ht="14.45" x14ac:dyDescent="0.3">
      <c r="A18" s="2" t="s">
        <v>16</v>
      </c>
      <c r="B18" s="14" t="s">
        <v>17</v>
      </c>
      <c r="C18" s="7">
        <f>Fordelingsnøgle!$C$7</f>
        <v>30</v>
      </c>
      <c r="D18" s="8">
        <v>0</v>
      </c>
      <c r="E18" s="9">
        <f>+D18/C18*Fordelingsnøgle!$D$7*Fordelingsnøgle!$E$7/60</f>
        <v>0</v>
      </c>
      <c r="F18" s="1"/>
    </row>
    <row r="19" spans="1:6" x14ac:dyDescent="0.25">
      <c r="A19" s="13" t="s">
        <v>18</v>
      </c>
      <c r="B19" s="14" t="s">
        <v>17</v>
      </c>
      <c r="C19" s="28" t="s">
        <v>58</v>
      </c>
      <c r="D19" s="29" t="s">
        <v>59</v>
      </c>
      <c r="E19" s="9">
        <f>IF(D19="ja",1.5,0)</f>
        <v>0</v>
      </c>
      <c r="F19" s="1" t="s">
        <v>19</v>
      </c>
    </row>
    <row r="20" spans="1:6" ht="14.45" x14ac:dyDescent="0.3">
      <c r="A20" s="2" t="s">
        <v>20</v>
      </c>
      <c r="B20" s="14" t="s">
        <v>17</v>
      </c>
      <c r="C20" s="7">
        <f>Fordelingsnøgle!$C$7</f>
        <v>30</v>
      </c>
      <c r="D20" s="8">
        <v>0</v>
      </c>
      <c r="E20" s="9">
        <f>+D20/C20*Fordelingsnøgle!$D$7*Fordelingsnøgle!$E$7/60</f>
        <v>0</v>
      </c>
      <c r="F20" s="1"/>
    </row>
    <row r="21" spans="1:6" ht="14.45" x14ac:dyDescent="0.3">
      <c r="A21" s="2" t="s">
        <v>21</v>
      </c>
      <c r="B21" s="14" t="s">
        <v>17</v>
      </c>
      <c r="C21" s="7">
        <f>Fordelingsnøgle!$C$7</f>
        <v>30</v>
      </c>
      <c r="D21" s="8">
        <v>0</v>
      </c>
      <c r="E21" s="9">
        <f>+D21/C21*Fordelingsnøgle!$D$7*Fordelingsnøgle!$E$7/60</f>
        <v>0</v>
      </c>
      <c r="F21" s="1"/>
    </row>
    <row r="22" spans="1:6" x14ac:dyDescent="0.25">
      <c r="A22" s="13" t="s">
        <v>22</v>
      </c>
      <c r="B22" s="14" t="s">
        <v>17</v>
      </c>
      <c r="C22" s="28" t="s">
        <v>58</v>
      </c>
      <c r="D22" s="29" t="s">
        <v>59</v>
      </c>
      <c r="E22" s="9">
        <f>IF(D22="ja",1.5,0)</f>
        <v>0</v>
      </c>
      <c r="F22" s="1" t="s">
        <v>19</v>
      </c>
    </row>
    <row r="23" spans="1:6" ht="14.45" x14ac:dyDescent="0.3">
      <c r="A23" s="2" t="s">
        <v>23</v>
      </c>
      <c r="B23" s="14" t="s">
        <v>17</v>
      </c>
      <c r="C23" s="7">
        <f>Fordelingsnøgle!$C$7</f>
        <v>30</v>
      </c>
      <c r="D23" s="8">
        <v>0</v>
      </c>
      <c r="E23" s="9">
        <f>+D23/C23*Fordelingsnøgle!$D$7*Fordelingsnøgle!$E$7/60</f>
        <v>0</v>
      </c>
      <c r="F23" s="1"/>
    </row>
    <row r="24" spans="1:6" ht="14.45" x14ac:dyDescent="0.3">
      <c r="A24" s="2" t="s">
        <v>24</v>
      </c>
      <c r="B24" s="14" t="s">
        <v>17</v>
      </c>
      <c r="C24" s="7">
        <f>Fordelingsnøgle!$C$7</f>
        <v>30</v>
      </c>
      <c r="D24" s="8">
        <v>0</v>
      </c>
      <c r="E24" s="9">
        <f>+D24/C24*Fordelingsnøgle!$D$7*Fordelingsnøgle!$E$7/60</f>
        <v>0</v>
      </c>
      <c r="F24" s="1"/>
    </row>
    <row r="25" spans="1:6" x14ac:dyDescent="0.25">
      <c r="A25" s="13" t="s">
        <v>27</v>
      </c>
      <c r="B25" s="14" t="s">
        <v>17</v>
      </c>
      <c r="C25" s="28" t="s">
        <v>58</v>
      </c>
      <c r="D25" s="29" t="s">
        <v>59</v>
      </c>
      <c r="E25" s="9">
        <f>IF(D25="ja",1.5,0)</f>
        <v>0</v>
      </c>
      <c r="F25" s="1"/>
    </row>
    <row r="26" spans="1:6" ht="14.45" x14ac:dyDescent="0.3">
      <c r="A26" s="2" t="s">
        <v>25</v>
      </c>
      <c r="B26" s="14" t="s">
        <v>17</v>
      </c>
      <c r="C26" s="7">
        <f>Fordelingsnøgle!$C$7</f>
        <v>30</v>
      </c>
      <c r="D26" s="8">
        <v>0</v>
      </c>
      <c r="E26" s="9">
        <f>+D26/C26*Fordelingsnøgle!$D$7*Fordelingsnøgle!$E$7/60</f>
        <v>0</v>
      </c>
      <c r="F26" s="1"/>
    </row>
    <row r="27" spans="1:6" x14ac:dyDescent="0.25">
      <c r="A27" s="13" t="s">
        <v>26</v>
      </c>
      <c r="B27" s="14" t="s">
        <v>17</v>
      </c>
      <c r="C27" s="28" t="s">
        <v>58</v>
      </c>
      <c r="D27" s="29" t="s">
        <v>59</v>
      </c>
      <c r="E27" s="9">
        <f>IF(D27="ja",1.5,0)</f>
        <v>0</v>
      </c>
      <c r="F27" s="1"/>
    </row>
    <row r="28" spans="1:6" x14ac:dyDescent="0.25">
      <c r="A28" s="2" t="s">
        <v>28</v>
      </c>
      <c r="B28" s="14" t="s">
        <v>17</v>
      </c>
      <c r="C28" s="7">
        <f>Fordelingsnøgle!$C$7</f>
        <v>30</v>
      </c>
      <c r="D28" s="8">
        <v>0</v>
      </c>
      <c r="E28" s="9">
        <f>+D28/C28*Fordelingsnøgle!$D$7*Fordelingsnøgle!$E$7/60</f>
        <v>0</v>
      </c>
      <c r="F28" s="1"/>
    </row>
    <row r="29" spans="1:6" x14ac:dyDescent="0.25">
      <c r="A29" s="13" t="s">
        <v>63</v>
      </c>
      <c r="B29" s="14" t="s">
        <v>17</v>
      </c>
      <c r="C29" s="28" t="s">
        <v>58</v>
      </c>
      <c r="D29" s="29" t="s">
        <v>68</v>
      </c>
      <c r="E29" s="9">
        <f>IF(D29="ja",1.5,0)</f>
        <v>1.5</v>
      </c>
      <c r="F29" s="1"/>
    </row>
    <row r="30" spans="1:6" x14ac:dyDescent="0.25">
      <c r="A30" s="2" t="s">
        <v>29</v>
      </c>
      <c r="B30" s="14" t="s">
        <v>17</v>
      </c>
      <c r="C30" s="7">
        <f>Fordelingsnøgle!$C$7</f>
        <v>30</v>
      </c>
      <c r="D30" s="8">
        <v>0</v>
      </c>
      <c r="E30" s="9">
        <f>+D30/C30*Fordelingsnøgle!$D$7*Fordelingsnøgle!$E$7/60</f>
        <v>0</v>
      </c>
      <c r="F30" s="1"/>
    </row>
    <row r="31" spans="1:6" x14ac:dyDescent="0.25">
      <c r="A31" s="13" t="s">
        <v>30</v>
      </c>
      <c r="B31" s="14" t="s">
        <v>17</v>
      </c>
      <c r="C31" s="28" t="s">
        <v>58</v>
      </c>
      <c r="D31" s="29" t="s">
        <v>59</v>
      </c>
      <c r="E31" s="9">
        <f>IF(D31="ja",1.5,0)</f>
        <v>0</v>
      </c>
      <c r="F31" s="1"/>
    </row>
    <row r="32" spans="1:6" ht="15.75" thickBot="1" x14ac:dyDescent="0.3">
      <c r="A32" s="1"/>
      <c r="B32" s="1"/>
      <c r="C32" s="1"/>
      <c r="D32" s="1"/>
      <c r="E32" s="9">
        <f>SUM(E18:E31)</f>
        <v>1.5</v>
      </c>
      <c r="F32" s="11">
        <f>E32</f>
        <v>1.5</v>
      </c>
    </row>
    <row r="33" spans="1:6" x14ac:dyDescent="0.25">
      <c r="A33" s="1"/>
      <c r="B33" s="5" t="s">
        <v>2</v>
      </c>
      <c r="C33" s="5" t="s">
        <v>3</v>
      </c>
      <c r="D33" s="6" t="s">
        <v>4</v>
      </c>
      <c r="E33" s="1"/>
      <c r="F33" s="1"/>
    </row>
    <row r="34" spans="1:6" x14ac:dyDescent="0.25">
      <c r="A34" s="2" t="s">
        <v>31</v>
      </c>
      <c r="B34" s="14" t="s">
        <v>17</v>
      </c>
      <c r="C34" s="7">
        <f>Fordelingsnøgle!$C$8</f>
        <v>30</v>
      </c>
      <c r="D34" s="8">
        <v>0</v>
      </c>
      <c r="E34" s="9">
        <f>+D34/C34*Fordelingsnøgle!$D$8*Fordelingsnøgle!$E$8/60</f>
        <v>0</v>
      </c>
      <c r="F34" s="1"/>
    </row>
    <row r="35" spans="1:6" x14ac:dyDescent="0.25">
      <c r="A35" s="13" t="s">
        <v>32</v>
      </c>
      <c r="B35" s="14" t="s">
        <v>17</v>
      </c>
      <c r="C35" s="28" t="s">
        <v>58</v>
      </c>
      <c r="D35" s="29" t="s">
        <v>59</v>
      </c>
      <c r="E35" s="9">
        <f>IF(D35="ja",1.5,0)</f>
        <v>0</v>
      </c>
      <c r="F35" s="1"/>
    </row>
    <row r="36" spans="1:6" x14ac:dyDescent="0.25">
      <c r="A36" s="16" t="s">
        <v>33</v>
      </c>
      <c r="B36" s="14" t="s">
        <v>17</v>
      </c>
      <c r="C36" s="7">
        <f>Fordelingsnøgle!$C$9</f>
        <v>30</v>
      </c>
      <c r="D36" s="8">
        <v>0</v>
      </c>
      <c r="E36" s="9">
        <f>+D36/C36*Fordelingsnøgle!$D$9*Fordelingsnøgle!$E$9/60</f>
        <v>0</v>
      </c>
      <c r="F36" s="1"/>
    </row>
    <row r="37" spans="1:6" x14ac:dyDescent="0.25">
      <c r="A37" s="16" t="s">
        <v>34</v>
      </c>
      <c r="B37" s="14" t="s">
        <v>17</v>
      </c>
      <c r="C37" s="7">
        <f>Fordelingsnøgle!$C$10</f>
        <v>30</v>
      </c>
      <c r="D37" s="8">
        <v>0</v>
      </c>
      <c r="E37" s="9">
        <f>+D37/C37*Fordelingsnøgle!$D$10*Fordelingsnøgle!$E$10/60</f>
        <v>0</v>
      </c>
      <c r="F37" s="1"/>
    </row>
    <row r="38" spans="1:6" x14ac:dyDescent="0.25">
      <c r="A38" s="13" t="s">
        <v>35</v>
      </c>
      <c r="B38" s="14" t="s">
        <v>17</v>
      </c>
      <c r="C38" s="7">
        <f>Fordelingsnøgle!$C$8</f>
        <v>30</v>
      </c>
      <c r="D38" s="8">
        <v>0</v>
      </c>
      <c r="E38" s="9">
        <f>+D38/C38*Fordelingsnøgle!$D$8*Fordelingsnøgle!$E$8/60</f>
        <v>0</v>
      </c>
      <c r="F38" s="1"/>
    </row>
    <row r="39" spans="1:6" x14ac:dyDescent="0.25">
      <c r="A39" s="13" t="s">
        <v>61</v>
      </c>
      <c r="B39" s="14" t="s">
        <v>17</v>
      </c>
      <c r="C39" s="28" t="s">
        <v>58</v>
      </c>
      <c r="D39" s="29" t="s">
        <v>59</v>
      </c>
      <c r="E39" s="9">
        <f>IF(D39="ja",1.5,0)</f>
        <v>0</v>
      </c>
      <c r="F39" s="1"/>
    </row>
    <row r="40" spans="1:6" x14ac:dyDescent="0.25">
      <c r="A40" s="16" t="s">
        <v>36</v>
      </c>
      <c r="B40" s="14" t="s">
        <v>17</v>
      </c>
      <c r="C40" s="7">
        <f>Fordelingsnøgle!$C$8</f>
        <v>30</v>
      </c>
      <c r="D40" s="15">
        <v>0</v>
      </c>
      <c r="E40" s="9">
        <f>+D40/C40*Fordelingsnøgle!$D$8*Fordelingsnøgle!$E$8/60</f>
        <v>0</v>
      </c>
      <c r="F40" s="1"/>
    </row>
    <row r="41" spans="1:6" ht="15.75" thickBot="1" x14ac:dyDescent="0.3">
      <c r="A41" s="1"/>
      <c r="B41" s="4"/>
      <c r="C41" s="10"/>
      <c r="D41" s="17"/>
      <c r="E41" s="18">
        <f>SUM(E34:E40)</f>
        <v>0</v>
      </c>
      <c r="F41" s="19">
        <f>E41</f>
        <v>0</v>
      </c>
    </row>
    <row r="42" spans="1:6" x14ac:dyDescent="0.25">
      <c r="A42" s="1"/>
      <c r="B42" s="5" t="s">
        <v>2</v>
      </c>
      <c r="C42" s="5" t="s">
        <v>3</v>
      </c>
      <c r="D42" s="6" t="s">
        <v>4</v>
      </c>
      <c r="E42" s="9"/>
      <c r="F42" s="1"/>
    </row>
    <row r="43" spans="1:6" x14ac:dyDescent="0.25">
      <c r="A43" s="16" t="s">
        <v>37</v>
      </c>
      <c r="B43" s="14" t="s">
        <v>17</v>
      </c>
      <c r="C43" s="7">
        <f>Fordelingsnøgle!$C$12</f>
        <v>30</v>
      </c>
      <c r="D43" s="8">
        <v>0</v>
      </c>
      <c r="E43" s="9">
        <f>+((D43/C43)*Fordelingsnøgle!$D$12*Fordelingsnøgle!$E$12/60)</f>
        <v>0</v>
      </c>
      <c r="F43" s="1"/>
    </row>
    <row r="44" spans="1:6" x14ac:dyDescent="0.25">
      <c r="A44" s="16" t="s">
        <v>38</v>
      </c>
      <c r="B44" s="14" t="s">
        <v>17</v>
      </c>
      <c r="C44" s="7">
        <f>Fordelingsnøgle!$C$11</f>
        <v>30</v>
      </c>
      <c r="D44" s="8">
        <v>0</v>
      </c>
      <c r="E44" s="9">
        <f>+((D44/C44)*Fordelingsnøgle!$D$11*Fordelingsnøgle!$E$11/60)</f>
        <v>0</v>
      </c>
      <c r="F44" s="1"/>
    </row>
    <row r="45" spans="1:6" x14ac:dyDescent="0.25">
      <c r="A45" s="16" t="s">
        <v>39</v>
      </c>
      <c r="B45" s="14" t="s">
        <v>17</v>
      </c>
      <c r="C45" s="7">
        <f>Fordelingsnøgle!$C$11</f>
        <v>30</v>
      </c>
      <c r="D45" s="8">
        <v>0</v>
      </c>
      <c r="E45" s="9">
        <f>+((D45/C45)*Fordelingsnøgle!$D$11*Fordelingsnøgle!$E$11/60)</f>
        <v>0</v>
      </c>
      <c r="F45" s="1"/>
    </row>
    <row r="46" spans="1:6" x14ac:dyDescent="0.25">
      <c r="A46" s="16" t="s">
        <v>40</v>
      </c>
      <c r="B46" s="14" t="s">
        <v>17</v>
      </c>
      <c r="C46" s="7">
        <f>Fordelingsnøgle!$C$11</f>
        <v>30</v>
      </c>
      <c r="D46" s="8">
        <v>0</v>
      </c>
      <c r="E46" s="9">
        <f>+((D46/C46)*Fordelingsnøgle!$D$11*Fordelingsnøgle!$E$11/60)</f>
        <v>0</v>
      </c>
      <c r="F46" s="1"/>
    </row>
    <row r="47" spans="1:6" x14ac:dyDescent="0.25">
      <c r="A47" s="16" t="s">
        <v>41</v>
      </c>
      <c r="B47" s="14" t="s">
        <v>17</v>
      </c>
      <c r="C47" s="7">
        <f>Fordelingsnøgle!$C$11</f>
        <v>30</v>
      </c>
      <c r="D47" s="8">
        <v>0</v>
      </c>
      <c r="E47" s="9">
        <f>+((D47/C47)*Fordelingsnøgle!$D$11*Fordelingsnøgle!$E$11/60)</f>
        <v>0</v>
      </c>
      <c r="F47" s="1"/>
    </row>
    <row r="48" spans="1:6" ht="15.75" thickBot="1" x14ac:dyDescent="0.3">
      <c r="A48" s="1"/>
      <c r="B48" s="4" t="s">
        <v>19</v>
      </c>
      <c r="C48" s="10"/>
      <c r="D48" s="17" t="s">
        <v>19</v>
      </c>
      <c r="E48" s="18">
        <f>SUM(E43:E47)</f>
        <v>0</v>
      </c>
      <c r="F48" s="19">
        <f>E48</f>
        <v>0</v>
      </c>
    </row>
    <row r="49" spans="1:6" x14ac:dyDescent="0.25">
      <c r="A49" s="1"/>
      <c r="B49" s="5" t="s">
        <v>42</v>
      </c>
      <c r="C49" s="5"/>
      <c r="D49" s="5"/>
      <c r="E49" s="1"/>
      <c r="F49" s="1"/>
    </row>
    <row r="50" spans="1:6" x14ac:dyDescent="0.25">
      <c r="A50" s="1"/>
      <c r="B50" s="5" t="s">
        <v>2</v>
      </c>
      <c r="C50" s="5" t="s">
        <v>3</v>
      </c>
      <c r="D50" s="6" t="s">
        <v>4</v>
      </c>
      <c r="E50" s="9"/>
      <c r="F50" s="1"/>
    </row>
    <row r="51" spans="1:6" x14ac:dyDescent="0.25">
      <c r="A51" s="13" t="s">
        <v>43</v>
      </c>
      <c r="B51" s="14" t="s">
        <v>17</v>
      </c>
      <c r="C51" s="7">
        <f>Fordelingsnøgle!$C$13</f>
        <v>30</v>
      </c>
      <c r="D51" s="8">
        <v>0</v>
      </c>
      <c r="E51" s="9">
        <f>+((D51/C51)*Fordelingsnøgle!$D$13*Fordelingsnøgle!$E$13/60)</f>
        <v>0</v>
      </c>
      <c r="F51" s="1"/>
    </row>
    <row r="52" spans="1:6" x14ac:dyDescent="0.25">
      <c r="A52" s="13" t="s">
        <v>44</v>
      </c>
      <c r="B52" s="14" t="s">
        <v>17</v>
      </c>
      <c r="C52" s="7">
        <f>Fordelingsnøgle!$C$14</f>
        <v>30</v>
      </c>
      <c r="D52" s="8">
        <v>0</v>
      </c>
      <c r="E52" s="9">
        <f>+((D52/C52)*Fordelingsnøgle!$D$14*Fordelingsnøgle!$E$14/60)</f>
        <v>0</v>
      </c>
      <c r="F52" s="1"/>
    </row>
    <row r="53" spans="1:6" x14ac:dyDescent="0.25">
      <c r="A53" s="13" t="s">
        <v>45</v>
      </c>
      <c r="B53" s="14" t="s">
        <v>17</v>
      </c>
      <c r="C53" s="7">
        <f>Fordelingsnøgle!$C$15</f>
        <v>30</v>
      </c>
      <c r="D53" s="8">
        <v>0</v>
      </c>
      <c r="E53" s="9">
        <f>+((D53/C53)*Fordelingsnøgle!$D$15*Fordelingsnøgle!$E$15/60)</f>
        <v>0</v>
      </c>
      <c r="F53" s="1"/>
    </row>
    <row r="54" spans="1:6" x14ac:dyDescent="0.25">
      <c r="A54" s="13" t="s">
        <v>60</v>
      </c>
      <c r="B54" s="14" t="s">
        <v>17</v>
      </c>
      <c r="C54" s="28" t="s">
        <v>58</v>
      </c>
      <c r="D54" s="29" t="s">
        <v>59</v>
      </c>
      <c r="E54" s="9">
        <f>IF(D54="ja",1.5,0)</f>
        <v>0</v>
      </c>
      <c r="F54" s="1"/>
    </row>
    <row r="55" spans="1:6" x14ac:dyDescent="0.25">
      <c r="A55" s="13" t="s">
        <v>46</v>
      </c>
      <c r="B55" s="14" t="s">
        <v>17</v>
      </c>
      <c r="C55" s="7">
        <f>Fordelingsnøgle!$C$16</f>
        <v>30</v>
      </c>
      <c r="D55" s="8">
        <v>0</v>
      </c>
      <c r="E55" s="9">
        <f>+((D55/C55)*Fordelingsnøgle!$D$16*Fordelingsnøgle!$E$16/60)</f>
        <v>0</v>
      </c>
      <c r="F55" s="1"/>
    </row>
    <row r="56" spans="1:6" x14ac:dyDescent="0.25">
      <c r="A56" s="13" t="s">
        <v>62</v>
      </c>
      <c r="B56" s="14" t="s">
        <v>17</v>
      </c>
      <c r="C56" s="28" t="s">
        <v>58</v>
      </c>
      <c r="D56" s="29" t="s">
        <v>59</v>
      </c>
      <c r="E56" s="9">
        <f>IF(D56="ja",1.5,0)</f>
        <v>0</v>
      </c>
      <c r="F56" s="1"/>
    </row>
    <row r="57" spans="1:6" ht="15.75" thickBot="1" x14ac:dyDescent="0.3">
      <c r="A57" s="1"/>
      <c r="B57" s="4" t="s">
        <v>19</v>
      </c>
      <c r="C57" s="10"/>
      <c r="D57" s="17" t="s">
        <v>19</v>
      </c>
      <c r="E57" s="18">
        <f>SUM(E51:E55)</f>
        <v>0</v>
      </c>
      <c r="F57" s="19">
        <f>E57</f>
        <v>0</v>
      </c>
    </row>
    <row r="58" spans="1:6" x14ac:dyDescent="0.25">
      <c r="A58" s="1" t="s">
        <v>19</v>
      </c>
      <c r="B58" s="1"/>
      <c r="C58" s="1"/>
      <c r="D58" s="1"/>
      <c r="E58" s="12"/>
      <c r="F58" s="20">
        <f>SUM(F2:F57)</f>
        <v>1.5</v>
      </c>
    </row>
    <row r="59" spans="1:6" x14ac:dyDescent="0.25">
      <c r="A59" s="1"/>
      <c r="B59" s="1"/>
      <c r="C59" s="1"/>
      <c r="D59" s="1"/>
      <c r="E59" s="1"/>
      <c r="F59" s="9"/>
    </row>
    <row r="60" spans="1:6" x14ac:dyDescent="0.25">
      <c r="A60" s="1"/>
      <c r="B60" s="1"/>
      <c r="C60" s="1"/>
      <c r="D60" s="1"/>
      <c r="E60" s="1"/>
      <c r="F60" s="1"/>
    </row>
  </sheetData>
  <sheetProtection password="C795" sheet="1" objects="1" scenarios="1"/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8"/>
  <sheetViews>
    <sheetView tabSelected="1" workbookViewId="0">
      <selection activeCell="F28" sqref="F28"/>
    </sheetView>
  </sheetViews>
  <sheetFormatPr defaultRowHeight="15" x14ac:dyDescent="0.25"/>
  <cols>
    <col min="1" max="1" width="37.140625" bestFit="1" customWidth="1"/>
    <col min="2" max="2" width="9.5703125" bestFit="1" customWidth="1"/>
    <col min="3" max="3" width="11.28515625" bestFit="1" customWidth="1"/>
    <col min="4" max="4" width="16.28515625" bestFit="1" customWidth="1"/>
    <col min="5" max="5" width="12.42578125" bestFit="1" customWidth="1"/>
    <col min="6" max="6" width="17.85546875" bestFit="1" customWidth="1"/>
  </cols>
  <sheetData>
    <row r="4" spans="1:6" x14ac:dyDescent="0.25">
      <c r="A4" s="21" t="s">
        <v>47</v>
      </c>
      <c r="B4" s="21" t="s">
        <v>2</v>
      </c>
      <c r="C4" s="22" t="s">
        <v>48</v>
      </c>
      <c r="D4" s="21" t="s">
        <v>49</v>
      </c>
      <c r="E4" s="21" t="s">
        <v>50</v>
      </c>
      <c r="F4" s="21" t="s">
        <v>51</v>
      </c>
    </row>
    <row r="5" spans="1:6" ht="14.45" x14ac:dyDescent="0.3">
      <c r="A5" s="23" t="s">
        <v>52</v>
      </c>
      <c r="B5" s="23" t="s">
        <v>6</v>
      </c>
      <c r="C5" s="23">
        <v>10</v>
      </c>
      <c r="D5" s="23">
        <v>2</v>
      </c>
      <c r="E5" s="23">
        <v>75</v>
      </c>
      <c r="F5" s="23">
        <v>4</v>
      </c>
    </row>
    <row r="6" spans="1:6" ht="14.45" x14ac:dyDescent="0.3">
      <c r="A6" s="24" t="s">
        <v>53</v>
      </c>
      <c r="B6" s="24" t="s">
        <v>9</v>
      </c>
      <c r="C6" s="24">
        <v>20</v>
      </c>
      <c r="D6" s="24">
        <v>2.5</v>
      </c>
      <c r="E6" s="24">
        <v>90</v>
      </c>
      <c r="F6" s="24">
        <v>2</v>
      </c>
    </row>
    <row r="7" spans="1:6" ht="14.45" x14ac:dyDescent="0.3">
      <c r="A7" s="24" t="s">
        <v>54</v>
      </c>
      <c r="B7" s="24" t="s">
        <v>17</v>
      </c>
      <c r="C7" s="24">
        <v>30</v>
      </c>
      <c r="D7" s="24">
        <v>2.5</v>
      </c>
      <c r="E7" s="24">
        <v>90</v>
      </c>
      <c r="F7" s="24">
        <v>1</v>
      </c>
    </row>
    <row r="8" spans="1:6" ht="14.45" x14ac:dyDescent="0.3">
      <c r="A8" s="24" t="s">
        <v>67</v>
      </c>
      <c r="B8" s="24" t="s">
        <v>17</v>
      </c>
      <c r="C8" s="24">
        <v>30</v>
      </c>
      <c r="D8" s="24">
        <v>2.5</v>
      </c>
      <c r="E8" s="24">
        <v>90</v>
      </c>
      <c r="F8" s="24">
        <v>1</v>
      </c>
    </row>
    <row r="9" spans="1:6" ht="14.45" x14ac:dyDescent="0.3">
      <c r="A9" s="26" t="s">
        <v>55</v>
      </c>
      <c r="B9" s="26" t="s">
        <v>17</v>
      </c>
      <c r="C9" s="26">
        <v>30</v>
      </c>
      <c r="D9" s="26">
        <v>2</v>
      </c>
      <c r="E9" s="26">
        <v>90</v>
      </c>
      <c r="F9" s="26">
        <v>1</v>
      </c>
    </row>
    <row r="10" spans="1:6" ht="14.45" x14ac:dyDescent="0.3">
      <c r="A10" s="26" t="s">
        <v>64</v>
      </c>
      <c r="B10" s="26" t="s">
        <v>17</v>
      </c>
      <c r="C10" s="26">
        <v>30</v>
      </c>
      <c r="D10" s="26">
        <v>2.5</v>
      </c>
      <c r="E10" s="26">
        <v>90</v>
      </c>
      <c r="F10" s="26">
        <v>1</v>
      </c>
    </row>
    <row r="11" spans="1:6" ht="14.45" x14ac:dyDescent="0.3">
      <c r="A11" s="26" t="s">
        <v>56</v>
      </c>
      <c r="B11" s="26" t="s">
        <v>17</v>
      </c>
      <c r="C11" s="26">
        <v>30</v>
      </c>
      <c r="D11" s="26">
        <v>1</v>
      </c>
      <c r="E11" s="26">
        <v>75</v>
      </c>
      <c r="F11" s="26">
        <v>1</v>
      </c>
    </row>
    <row r="12" spans="1:6" ht="14.45" x14ac:dyDescent="0.3">
      <c r="A12" s="26" t="s">
        <v>57</v>
      </c>
      <c r="B12" s="26" t="s">
        <v>17</v>
      </c>
      <c r="C12" s="26">
        <v>30</v>
      </c>
      <c r="D12" s="26">
        <v>2</v>
      </c>
      <c r="E12" s="26">
        <v>90</v>
      </c>
      <c r="F12" s="26">
        <v>1</v>
      </c>
    </row>
    <row r="13" spans="1:6" ht="14.45" x14ac:dyDescent="0.3">
      <c r="A13" s="27" t="s">
        <v>43</v>
      </c>
      <c r="B13" s="27" t="s">
        <v>17</v>
      </c>
      <c r="C13" s="27">
        <v>30</v>
      </c>
      <c r="D13" s="27">
        <v>2.5</v>
      </c>
      <c r="E13" s="27">
        <v>90</v>
      </c>
      <c r="F13" s="27">
        <v>1</v>
      </c>
    </row>
    <row r="14" spans="1:6" ht="14.45" x14ac:dyDescent="0.3">
      <c r="A14" s="27" t="s">
        <v>44</v>
      </c>
      <c r="B14" s="27" t="s">
        <v>17</v>
      </c>
      <c r="C14" s="27">
        <v>30</v>
      </c>
      <c r="D14" s="27">
        <v>2.5</v>
      </c>
      <c r="E14" s="27">
        <v>90</v>
      </c>
      <c r="F14" s="27">
        <v>1</v>
      </c>
    </row>
    <row r="15" spans="1:6" ht="14.45" x14ac:dyDescent="0.3">
      <c r="A15" s="25" t="s">
        <v>45</v>
      </c>
      <c r="B15" s="27" t="s">
        <v>17</v>
      </c>
      <c r="C15" s="27">
        <v>30</v>
      </c>
      <c r="D15" s="27">
        <v>2.5</v>
      </c>
      <c r="E15" s="27">
        <v>90</v>
      </c>
      <c r="F15" s="27">
        <v>1</v>
      </c>
    </row>
    <row r="16" spans="1:6" ht="14.45" x14ac:dyDescent="0.3">
      <c r="A16" s="25" t="s">
        <v>46</v>
      </c>
      <c r="B16" s="27" t="s">
        <v>17</v>
      </c>
      <c r="C16" s="27">
        <v>30</v>
      </c>
      <c r="D16" s="27">
        <v>2.5</v>
      </c>
      <c r="E16" s="27">
        <v>90</v>
      </c>
      <c r="F16" s="27">
        <v>1</v>
      </c>
    </row>
    <row r="18" spans="1:1" x14ac:dyDescent="0.25">
      <c r="A18" t="s">
        <v>66</v>
      </c>
    </row>
  </sheetData>
  <sheetProtection password="C79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Indsæt foreningens navn her</vt:lpstr>
      <vt:lpstr>Fordelingsnøgle</vt:lpstr>
    </vt:vector>
  </TitlesOfParts>
  <Company>DCC Energi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 Estrup Udsen</dc:creator>
  <cp:lastModifiedBy>Louise Klint Nielsen</cp:lastModifiedBy>
  <dcterms:created xsi:type="dcterms:W3CDTF">2019-05-13T10:32:16Z</dcterms:created>
  <dcterms:modified xsi:type="dcterms:W3CDTF">2019-09-06T08:53:50Z</dcterms:modified>
</cp:coreProperties>
</file>